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DF6FC353-1A7C-4373-B156-BF8CB28FCE6A}" xr6:coauthVersionLast="47" xr6:coauthVersionMax="47" xr10:uidLastSave="{00000000-0000-0000-0000-000000000000}"/>
  <bookViews>
    <workbookView xWindow="-120" yWindow="-120" windowWidth="29040" windowHeight="15720" tabRatio="917" activeTab="3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  <sheet name="Anticipo Disp abril 2021" sheetId="5" r:id="rId4"/>
  </sheets>
  <externalReferences>
    <externalReference r:id="rId5"/>
  </externalReferences>
  <definedNames>
    <definedName name="_xlnm._FilterDatabase" localSheetId="3" hidden="1">'Anticipo Disp abril 2021'!$A$11:$C$11</definedName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C56" i="5"/>
  <c r="C36" i="4"/>
</calcChain>
</file>

<file path=xl/sharedStrings.xml><?xml version="1.0" encoding="utf-8"?>
<sst xmlns="http://schemas.openxmlformats.org/spreadsheetml/2006/main" count="104" uniqueCount="92">
  <si>
    <t>Nombre IPS</t>
  </si>
  <si>
    <t>NIT</t>
  </si>
  <si>
    <t>Total IPS</t>
  </si>
  <si>
    <t>ZENSA MÉDICA SAS</t>
  </si>
  <si>
    <t>MEDICINA INTENSIVA DEL TOLIMA S.A.</t>
  </si>
  <si>
    <t>E.S.E. HOSPITAL SAN FELIX</t>
  </si>
  <si>
    <t>CLINICA DEL CARIBE S.A.</t>
  </si>
  <si>
    <t>EMPRESA SOCIAL DEL ESTADO HOSPITAL FRANCISCO VALDERRAMA</t>
  </si>
  <si>
    <t>COOPERATIVA MULTIACTIVA DE SERVICIOS INTEGRALES GESTIONARBIENESTAR</t>
  </si>
  <si>
    <t>PROMOTORA BOCAGRANDE S.A "PROBOCA S.A"</t>
  </si>
  <si>
    <t>OINSAMED S.A.S.</t>
  </si>
  <si>
    <t>UNIDAD MEDICOQUIRURGICA SANTIAGO I.P.S.</t>
  </si>
  <si>
    <t>MIRED BARRANQUILLA IPS S.A.S.</t>
  </si>
  <si>
    <t>UCI LAS MERCEDES DE COROZAL SAS</t>
  </si>
  <si>
    <t>Total</t>
  </si>
  <si>
    <t>ASOCIACION DE AMIGOS CONTRA EL CANCER PROSEGUIR</t>
  </si>
  <si>
    <t>CLINICA GENERAL SAN DIEGO S.A.S.</t>
  </si>
  <si>
    <t>CLINICA LA SAGRADA FAMILIA SAS</t>
  </si>
  <si>
    <t>CLINICA PORVENIR LIMITADA</t>
  </si>
  <si>
    <t>CLINICA PUTUMAYO S.A.S ZOMAC</t>
  </si>
  <si>
    <t>CLINICA UROS S.A.S - TORRE A</t>
  </si>
  <si>
    <t>EMPRESA SOCIAL DEL ESTADO HOSPITAL LA DIVINA MISERICORDIA</t>
  </si>
  <si>
    <t>EMPRESA SOCIAL DEL ESTADO HOSPITAL REGIONAL DE DUITAMA</t>
  </si>
  <si>
    <t>ESE HOSPITAL LA MARIA</t>
  </si>
  <si>
    <t>FUNDACION AMIGOS DE LA SALUD</t>
  </si>
  <si>
    <t>HOSPICLINIC DE COLOMBIA S.A.S.</t>
  </si>
  <si>
    <t>HOSPITAL ORTOPÉDICO S.A.S</t>
  </si>
  <si>
    <t>INVERSIONES MEDICAS DE LOS ANDES S.A.S.</t>
  </si>
  <si>
    <t>CAJA DE COMPENSACIÒN FAMILIAR CAFAM</t>
  </si>
  <si>
    <t>CAJA DE COMPENSACION FAMILIAR DE RISARALDA COMFAMILIAR RISARALDA</t>
  </si>
  <si>
    <t>CLINICA CHIA S.A</t>
  </si>
  <si>
    <t>CLINICA LA ESPERANZA DE MONTERIA S.A.S</t>
  </si>
  <si>
    <t>CLINICA MEDILASER S A</t>
  </si>
  <si>
    <t>CLINICA SAN JOSE DE LURUACO IPS SAS</t>
  </si>
  <si>
    <t>E.S.E. HOSPITAL SAN RAFAEL DE CAQUEZA</t>
  </si>
  <si>
    <t>EMPRESA SOCIAL DEL ESTADO HOSPITAL SAN ANTONIO</t>
  </si>
  <si>
    <t>EMPRESA SOCIAL DEL ESTADO HOSPITAL UNIVERSITARIO SAN RAFAEL DE TUNJA</t>
  </si>
  <si>
    <t>ESE HOSPITAL DEPARTAMENTAL UNIVERSITARIO SANTA SOFIA DE CALDAS</t>
  </si>
  <si>
    <t>FUNDACION HOSPITAL SAN CARLOS</t>
  </si>
  <si>
    <t>HOSPITAL FEDERICO LLERAS ACOSTA E.S.E.</t>
  </si>
  <si>
    <t>HOSPITAL MARIA AUXILIADORA EMPRESA SOCIAL DEL ESTADO DEL MUNICIPIO DE MOSQUERA</t>
  </si>
  <si>
    <t>MEDIFACA IPS S.A.S</t>
  </si>
  <si>
    <t>ORGANIZACION CLINICA GENERAL DEL NORTE</t>
  </si>
  <si>
    <t>PROMOTORA MEDICA Y ODONTOLOGICA DE ANTIOQUIA SA</t>
  </si>
  <si>
    <t>PROVIDA FARMACEUTICA SAS</t>
  </si>
  <si>
    <t>SAIS IPS SAS IMAGENOLOGIA Y HEMODINAMIA</t>
  </si>
  <si>
    <t>SOCIEDAD DE CIRUGIA DE BOGOTA HOSPITAL DE SAN JOSE</t>
  </si>
  <si>
    <t>CLINICA DE LA COSTA LTDA</t>
  </si>
  <si>
    <t>CORPORACIÓN HOSPITALARIA JUAN CIUDAD</t>
  </si>
  <si>
    <t>INSTITUCIÓN PRESTADORA DE SERVICIOS DE SALUD "IPS UNIVERSITARIA"</t>
  </si>
  <si>
    <t>UCIMED S.A</t>
  </si>
  <si>
    <t>CLINICA SANTA SOFIA DEL PACIFICO LTDA</t>
  </si>
  <si>
    <t>CLINICA VERSALLES S.A.</t>
  </si>
  <si>
    <t>ESE HOSPITAL SAN JERÓNIMO DE MONTERÍA</t>
  </si>
  <si>
    <t>ING CLINICAL CENTER SAS</t>
  </si>
  <si>
    <t>Unidad Pediátrica Simón Bolívar IPS SAS</t>
  </si>
  <si>
    <t>CLINICA LA VIDA IPS S.A.S.</t>
  </si>
  <si>
    <t>CLINICA NUEVA DE CALI SAS</t>
  </si>
  <si>
    <t>CLINICA NUEVA RAFAEL URIBE URIBE SAS</t>
  </si>
  <si>
    <t>FUNDACION VALLE DEL LILI</t>
  </si>
  <si>
    <t>HOSPITAL SAN JUAN DE DIOS HONDA EMPRESA SOCIAL DEL ESTADO</t>
  </si>
  <si>
    <t>CLINICA DEL PRADO S.A.S</t>
  </si>
  <si>
    <t>ESE HOSPITAL SAN VICENTE DE ARAUCA</t>
  </si>
  <si>
    <t>Giro por el reconocimiento del anticipo por disponibilidad 
camas UCI y de servicios intermedios de enero del 2021
Giro efectuado el 21 de enero de 2022</t>
  </si>
  <si>
    <t>Giro por el reconocimiento del anticipo por disponibilidad 
camas UCI y de servicios intermedios de febrero del 2021
Giro efectuado el 21 de enero de 2022</t>
  </si>
  <si>
    <t>Giro por el reconocimiento del anticipo por disponibilidad 
camas UCI y de servicios intermedios de marzo del 2021
Giro efectuado el 21 de enero de 2022</t>
  </si>
  <si>
    <t>Giro por el reconocimiento del anticipo por disponibilidad 
camas UCI y de servicios intermedios de abril del 2021
Giro efectuado el 21 de enero de 2022</t>
  </si>
  <si>
    <t>CLINICA SAN FERNANDO S.A</t>
  </si>
  <si>
    <t>E.S.E. HOSPITAL MANUEL URIBE ANGEL</t>
  </si>
  <si>
    <t>E.S.E. HOSPITAL UNIVERSITARIO HERNANDO MONCALEANO PERDOMO DE NEIVA</t>
  </si>
  <si>
    <t>CLINICA BELO HORIZONTE</t>
  </si>
  <si>
    <t>SOCIEDAD SAN JOSE DE TORICES S.A</t>
  </si>
  <si>
    <t>NUEVA CLINICA SAGRADO CORAZON S.A.S</t>
  </si>
  <si>
    <t>CLINICA LA MERCED BARRANQUILLA SAS</t>
  </si>
  <si>
    <t>CLÍNICA REINA CATALINA BARANOA</t>
  </si>
  <si>
    <t>CLINICA ANTIOQUIA S.A.</t>
  </si>
  <si>
    <t>CLINICA JUAN N CORPAS LTDA</t>
  </si>
  <si>
    <t>CLINICA BLAS DE LEZO S.A.</t>
  </si>
  <si>
    <t>HOSPITAL REGIONAL ALFONSO JARAMILLO SALAZAR EMPRESA SOCIAL DEL ESTADO</t>
  </si>
  <si>
    <t>ESE HOSPITAL DEPARTAMENTAL SAN ANTONIO DE PITALITO</t>
  </si>
  <si>
    <t>CLINICA DE ESPECIALISTAS LTDA.</t>
  </si>
  <si>
    <t>INVERSIONES CLINICA DEL META S.A.</t>
  </si>
  <si>
    <t>ESE HOSPITAL UNIVERSITARIO DE LA SAMARITANA</t>
  </si>
  <si>
    <t>CLÍNICA LA ESTANCIA S. A.</t>
  </si>
  <si>
    <t>SALUD VITAL DE COLOMBIA IPS S.A.S</t>
  </si>
  <si>
    <t>CLINICA LA ASUNCION</t>
  </si>
  <si>
    <t>CLINICA DE CIRUGIA AMBULATORIA CONQUISTADORES S.A.</t>
  </si>
  <si>
    <t>EMPRESA SOCIAL DEL ESTADO HOSPITAL JOSE CAYETANO VASQUEZ</t>
  </si>
  <si>
    <t>CLINICA DEL CESAR S.A.</t>
  </si>
  <si>
    <t>AMRITZAR S.A.</t>
  </si>
  <si>
    <t>SOCIEDAD CARDIOVASCULAR DEL CARIBE COLOMBIANO S.A.S</t>
  </si>
  <si>
    <t>TRAUMACENTRO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</si>
</sst>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19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4" fontId="22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0" fillId="0" borderId="1" xfId="0" applyFont="1" applyBorder="1"/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C0B94E-820E-4472-8151-ECC992F952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7445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242D-684B-4495-8CA0-AFBD955B1B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152525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DA~1.ROD\AppData\Local\Temp\scp39997\CMP_Compartido\37.%20Mecanismos%20COVID\Anticipos\periodos%202021\ordenaciones\Solicitudes%20Anticipo%20aprobadas%205ta%20ventana%20enero-febrero-marzo-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Anticipo Todas"/>
      <sheetName val="CUADROS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74"/>
  <sheetViews>
    <sheetView showGridLines="0" showWhiteSpace="0" view="pageLayout" topLeftCell="A11" zoomScale="70" zoomScaleNormal="100" zoomScalePageLayoutView="70" workbookViewId="0">
      <selection activeCell="B11" sqref="B1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63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800025755</v>
      </c>
      <c r="B12" s="18" t="str">
        <f>VLOOKUP(A12,[1]!Table1[[#All],[Columna1]:[Nombre/Razón Social]],2,0)</f>
        <v>IPS CLINICA SAN IGNACIO LTDA</v>
      </c>
      <c r="C12" s="7">
        <v>118834154</v>
      </c>
    </row>
    <row r="13" spans="1:3" x14ac:dyDescent="0.2">
      <c r="A13" s="12">
        <v>800038024</v>
      </c>
      <c r="B13" s="18" t="str">
        <f>VLOOKUP(A13,[1]!Table1[[#All],[Columna1]:[Nombre/Razón Social]],2,0)</f>
        <v>UNIDAD CLINICA LA MAGDALENA SAS</v>
      </c>
      <c r="C13" s="7">
        <v>264720478</v>
      </c>
    </row>
    <row r="14" spans="1:3" x14ac:dyDescent="0.2">
      <c r="A14" s="12">
        <v>800067515</v>
      </c>
      <c r="B14" s="18" t="str">
        <f>VLOOKUP(A14,[1]!Table1[[#All],[Columna1]:[Nombre/Razón Social]],2,0)</f>
        <v>CLINICA LA MILAGROSA S.A.</v>
      </c>
      <c r="C14" s="7">
        <v>194727628</v>
      </c>
    </row>
    <row r="15" spans="1:3" x14ac:dyDescent="0.2">
      <c r="A15" s="12">
        <v>800090749</v>
      </c>
      <c r="B15" s="18" t="str">
        <f>VLOOKUP(A15,[1]!Table1[[#All],[Columna1]:[Nombre/Razón Social]],2,0)</f>
        <v>CLINICA PIEDECUESTA S.A.</v>
      </c>
      <c r="C15" s="7">
        <v>11339016</v>
      </c>
    </row>
    <row r="16" spans="1:3" x14ac:dyDescent="0.2">
      <c r="A16" s="12">
        <v>800149453</v>
      </c>
      <c r="B16" s="18" t="str">
        <f>VLOOKUP(A16,[1]!Table1[[#All],[Columna1]:[Nombre/Razón Social]],2,0)</f>
        <v>CPO S A</v>
      </c>
      <c r="C16" s="7">
        <v>27074578</v>
      </c>
    </row>
    <row r="17" spans="1:3" x14ac:dyDescent="0.2">
      <c r="A17" s="12">
        <v>800174851</v>
      </c>
      <c r="B17" s="18" t="str">
        <f>VLOOKUP(A17,[1]!Table1[[#All],[Columna1]:[Nombre/Razón Social]],2,0)</f>
        <v>SOCIEDAD MEDICO QUIRÚRGICA NUESTRA SEÑORA DE BELÉN DE FUSAGASUGA S.A.S</v>
      </c>
      <c r="C17" s="7">
        <v>29135862</v>
      </c>
    </row>
    <row r="18" spans="1:3" x14ac:dyDescent="0.2">
      <c r="A18" s="13">
        <v>800176807</v>
      </c>
      <c r="B18" s="18" t="str">
        <f>VLOOKUP(A18,[1]!Table1[[#All],[Columna1]:[Nombre/Razón Social]],2,0)</f>
        <v>PROFESIONALES DE LA SALUD S.A. "PROINSALUD S.A."</v>
      </c>
      <c r="C18" s="7">
        <v>17658033</v>
      </c>
    </row>
    <row r="19" spans="1:3" x14ac:dyDescent="0.2">
      <c r="A19" s="13">
        <v>800185449</v>
      </c>
      <c r="B19" s="18" t="str">
        <f>VLOOKUP(A19,[1]!Table1[[#All],[Columna1]:[Nombre/Razón Social]],2,0)</f>
        <v>AVIDANTI SAS</v>
      </c>
      <c r="C19" s="7">
        <v>67309090</v>
      </c>
    </row>
    <row r="20" spans="1:3" x14ac:dyDescent="0.2">
      <c r="A20" s="13">
        <v>800191916</v>
      </c>
      <c r="B20" s="18" t="str">
        <f>VLOOKUP(A20,[1]!Table1[[#All],[Columna1]:[Nombre/Razón Social]],2,0)</f>
        <v>CLINICA SAN FRANCISCO S.A</v>
      </c>
      <c r="C20" s="7">
        <v>21673446</v>
      </c>
    </row>
    <row r="21" spans="1:3" x14ac:dyDescent="0.2">
      <c r="A21" s="13">
        <v>800194798</v>
      </c>
      <c r="B21" s="18" t="str">
        <f>VLOOKUP(A21,[1]!Table1[[#All],[Columna1]:[Nombre/Razón Social]],2,0)</f>
        <v>ORGANIZACION CLINICA BONNADONA PREVENIR S.A.S.</v>
      </c>
      <c r="C21" s="7">
        <v>177829907</v>
      </c>
    </row>
    <row r="22" spans="1:3" x14ac:dyDescent="0.2">
      <c r="A22" s="13">
        <v>800215019</v>
      </c>
      <c r="B22" s="18" t="str">
        <f>VLOOKUP(A22,[1]!Table1[[#All],[Columna1]:[Nombre/Razón Social]],2,0)</f>
        <v>SOCIEDAD CORDOBESA DE CIRUGIA VASCULAR S.AS</v>
      </c>
      <c r="C22" s="7">
        <v>59057375</v>
      </c>
    </row>
    <row r="23" spans="1:3" x14ac:dyDescent="0.2">
      <c r="A23" s="13">
        <v>800231235</v>
      </c>
      <c r="B23" s="18" t="str">
        <f>VLOOKUP(A23,[1]!Table1[[#All],[Columna1]:[Nombre/Razón Social]],2,0)</f>
        <v>EMPRESA SOCIAL DEL ESTADO HOSPITAL UNIVERSITARIO SAN JORGE</v>
      </c>
      <c r="C23" s="7">
        <v>31122626</v>
      </c>
    </row>
    <row r="24" spans="1:3" x14ac:dyDescent="0.2">
      <c r="A24" s="13">
        <v>802020128</v>
      </c>
      <c r="B24" s="18" t="str">
        <f>VLOOKUP(A24,[1]!Table1[[#All],[Columna1]:[Nombre/Razón Social]],2,0)</f>
        <v>CLINICA MURILLO - INVERCLINICAS S.A.</v>
      </c>
      <c r="C24" s="7">
        <v>37264593</v>
      </c>
    </row>
    <row r="25" spans="1:3" x14ac:dyDescent="0.2">
      <c r="A25" s="13">
        <v>806004548</v>
      </c>
      <c r="B25" s="18" t="str">
        <f>VLOOKUP(A25,[1]!Table1[[#All],[Columna1]:[Nombre/Razón Social]],2,0)</f>
        <v>CENTROMEDICO CRECER LTDA</v>
      </c>
      <c r="C25" s="7">
        <v>174506865</v>
      </c>
    </row>
    <row r="26" spans="1:3" x14ac:dyDescent="0.2">
      <c r="A26" s="13">
        <v>806016920</v>
      </c>
      <c r="B26" s="18" t="str">
        <f>VLOOKUP(A26,[1]!Table1[[#All],[Columna1]:[Nombre/Razón Social]],2,0)</f>
        <v>IPS VIDA PLENA S.A.S</v>
      </c>
      <c r="C26" s="7">
        <v>249821702</v>
      </c>
    </row>
    <row r="27" spans="1:3" x14ac:dyDescent="0.2">
      <c r="A27" s="13">
        <v>812002958</v>
      </c>
      <c r="B27" s="18" t="str">
        <f>VLOOKUP(A27,[1]!Table1[[#All],[Columna1]:[Nombre/Razón Social]],2,0)</f>
        <v>CLINICA LA TRINIDAD I.P.S. LTDA</v>
      </c>
      <c r="C27" s="7">
        <v>89112099</v>
      </c>
    </row>
    <row r="28" spans="1:3" x14ac:dyDescent="0.2">
      <c r="A28" s="13">
        <v>812005130</v>
      </c>
      <c r="B28" s="18" t="str">
        <f>VLOOKUP(A28,[1]!Table1[[#All],[Columna1]:[Nombre/Razón Social]],2,0)</f>
        <v>ESPECIALISTAS ASOCIADOS S.A.</v>
      </c>
      <c r="C28" s="7">
        <v>48453592</v>
      </c>
    </row>
    <row r="29" spans="1:3" x14ac:dyDescent="0.2">
      <c r="A29" s="13">
        <v>819000364</v>
      </c>
      <c r="B29" s="18" t="str">
        <f>VLOOKUP(A29,[1]!Table1[[#All],[Columna1]:[Nombre/Razón Social]],2,0)</f>
        <v>CLINICA DE LA MUJER S.A.</v>
      </c>
      <c r="C29" s="7">
        <v>110845213</v>
      </c>
    </row>
    <row r="30" spans="1:3" x14ac:dyDescent="0.2">
      <c r="A30" s="13">
        <v>819001483</v>
      </c>
      <c r="B30" s="18" t="str">
        <f>VLOOKUP(A30,[1]!Table1[[#All],[Columna1]:[Nombre/Razón Social]],2,0)</f>
        <v>EMPRESA SOCIAL DEL ESTADO HOSPITAL FRAY LUIS DE LEON</v>
      </c>
      <c r="C30" s="7">
        <v>42370316</v>
      </c>
    </row>
    <row r="31" spans="1:3" x14ac:dyDescent="0.2">
      <c r="A31" s="13">
        <v>842000004</v>
      </c>
      <c r="B31" s="18" t="str">
        <f>VLOOKUP(A31,[1]!Table1[[#All],[Columna1]:[Nombre/Razón Social]],2,0)</f>
        <v>E.S.E. HOSPITAL DEPARTAMENTAL SAN JUAN DE DIOS</v>
      </c>
      <c r="C31" s="7">
        <v>153393815</v>
      </c>
    </row>
    <row r="32" spans="1:3" x14ac:dyDescent="0.2">
      <c r="A32" s="13">
        <v>860015929</v>
      </c>
      <c r="B32" s="18" t="str">
        <f>VLOOKUP(A32,[1]!Table1[[#All],[Columna1]:[Nombre/Razón Social]],2,0)</f>
        <v>E.S.E. HOSPITAL SALAZAR VILLETA</v>
      </c>
      <c r="C32" s="7">
        <v>2517914</v>
      </c>
    </row>
    <row r="33" spans="1:3" x14ac:dyDescent="0.2">
      <c r="A33" s="13">
        <v>890117677</v>
      </c>
      <c r="B33" s="18" t="str">
        <f>VLOOKUP(A33,[1]!Table1[[#All],[Columna1]:[Nombre/Razón Social]],2,0)</f>
        <v>CLINICA MEDIESP S.A.S.</v>
      </c>
      <c r="C33" s="7">
        <v>63438092</v>
      </c>
    </row>
    <row r="34" spans="1:3" x14ac:dyDescent="0.2">
      <c r="A34" s="13">
        <v>890209698</v>
      </c>
      <c r="B34" s="18" t="str">
        <f>VLOOKUP(A34,[1]!Table1[[#All],[Columna1]:[Nombre/Razón Social]],2,0)</f>
        <v>CLINICA CHICAMOCHA S.A</v>
      </c>
      <c r="C34" s="7">
        <v>48689333</v>
      </c>
    </row>
    <row r="35" spans="1:3" x14ac:dyDescent="0.2">
      <c r="A35" s="13">
        <v>890212568</v>
      </c>
      <c r="B35" s="18" t="str">
        <f>VLOOKUP(A35,[1]!Table1[[#All],[Columna1]:[Nombre/Razón Social]],2,0)</f>
        <v>FUNDACION CARDIOVASCULAR DE COLOMBIA</v>
      </c>
      <c r="C35" s="7">
        <v>2877616</v>
      </c>
    </row>
    <row r="36" spans="1:3" x14ac:dyDescent="0.2">
      <c r="A36" s="13">
        <v>890300513</v>
      </c>
      <c r="B36" s="18" t="str">
        <f>VLOOKUP(A36,[1]!Table1[[#All],[Columna1]:[Nombre/Razón Social]],2,0)</f>
        <v>CLINICA DE OCCIDENTE</v>
      </c>
      <c r="C36" s="7">
        <v>49435770</v>
      </c>
    </row>
    <row r="37" spans="1:3" x14ac:dyDescent="0.2">
      <c r="A37" s="13">
        <v>890307200</v>
      </c>
      <c r="B37" s="18" t="str">
        <f>VLOOKUP(A37,[1]!Table1[[#All],[Columna1]:[Nombre/Razón Social]],2,0)</f>
        <v>CENTRO MEDICO IMBANACO DE CALI S.A.</v>
      </c>
      <c r="C37" s="7">
        <v>1889836</v>
      </c>
    </row>
    <row r="38" spans="1:3" x14ac:dyDescent="0.2">
      <c r="A38" s="13">
        <v>890500060</v>
      </c>
      <c r="B38" s="18" t="str">
        <f>VLOOKUP(A38,[1]!Table1[[#All],[Columna1]:[Nombre/Razón Social]],2,0)</f>
        <v>CLINICA SANTA ANA S.A.</v>
      </c>
      <c r="C38" s="7">
        <v>4676126</v>
      </c>
    </row>
    <row r="39" spans="1:3" x14ac:dyDescent="0.2">
      <c r="A39" s="13">
        <v>890680025</v>
      </c>
      <c r="B39" s="18" t="str">
        <f>VLOOKUP(A39,[1]!Table1[[#All],[Columna1]:[Nombre/Razón Social]],2,0)</f>
        <v>E.S.E. HOSPITAL SAN RAFAEL DE FUSAGASUGA</v>
      </c>
      <c r="C39" s="7">
        <v>28728673</v>
      </c>
    </row>
    <row r="40" spans="1:3" x14ac:dyDescent="0.2">
      <c r="A40" s="13">
        <v>890703630</v>
      </c>
      <c r="B40" s="18" t="str">
        <f>VLOOKUP(A40,[1]!Table1[[#All],[Columna1]:[Nombre/Razón Social]],2,0)</f>
        <v>SOCIEDAD MÉDICOQUIRÚRGICA DEL TOLIMA SOCIEDAD ANÓNIMA Y/O CLÍNICA TOLIMA S.A.</v>
      </c>
      <c r="C40" s="7">
        <v>3956722</v>
      </c>
    </row>
    <row r="41" spans="1:3" x14ac:dyDescent="0.2">
      <c r="A41" s="13">
        <v>890801160</v>
      </c>
      <c r="B41" s="18" t="str">
        <f>VLOOKUP(A41,[1]!Table1[[#All],[Columna1]:[Nombre/Razón Social]],2,0)</f>
        <v>HERMANAS DE LA CARIDAD DOMINICAS DE LA PRESENTACION DE LA SANTISIMA VIRGEN</v>
      </c>
      <c r="C41" s="7">
        <v>20788196</v>
      </c>
    </row>
    <row r="42" spans="1:3" x14ac:dyDescent="0.2">
      <c r="A42" s="13">
        <v>890806490</v>
      </c>
      <c r="B42" s="18" t="str">
        <f>VLOOKUP(A42,[1]!Table1[[#All],[Columna1]:[Nombre/Razón Social]],2,0)</f>
        <v>CAJA DE COMPENSACION FAMILIAR DE CALDAS</v>
      </c>
      <c r="C42" s="7">
        <v>1438808</v>
      </c>
    </row>
    <row r="43" spans="1:3" x14ac:dyDescent="0.2">
      <c r="A43" s="13">
        <v>890901826</v>
      </c>
      <c r="B43" s="18" t="str">
        <f>VLOOKUP(A43,[1]!Table1[[#All],[Columna1]:[Nombre/Razón Social]],2,0)</f>
        <v>HOSPITAL PABLO TOBON URIBE</v>
      </c>
      <c r="C43" s="7">
        <v>9083876</v>
      </c>
    </row>
    <row r="44" spans="1:3" x14ac:dyDescent="0.2">
      <c r="A44" s="13">
        <v>891200032</v>
      </c>
      <c r="B44" s="18" t="str">
        <f>VLOOKUP(A44,[1]!Table1[[#All],[Columna1]:[Nombre/Razón Social]],2,0)</f>
        <v>CLINICA NUESTRA SEÑORA DE FATIMA S.A.</v>
      </c>
      <c r="C44" s="7">
        <v>7419554</v>
      </c>
    </row>
    <row r="45" spans="1:3" x14ac:dyDescent="0.2">
      <c r="A45" s="13">
        <v>891201845</v>
      </c>
      <c r="B45" s="18" t="str">
        <f>VLOOKUP(A45,[1]!Table1[[#All],[Columna1]:[Nombre/Razón Social]],2,0)</f>
        <v>ESE HOSPITAL Pío XII</v>
      </c>
      <c r="C45" s="7">
        <v>49785052</v>
      </c>
    </row>
    <row r="46" spans="1:3" x14ac:dyDescent="0.2">
      <c r="A46" s="13">
        <v>891500084</v>
      </c>
      <c r="B46" s="18" t="str">
        <f>VLOOKUP(A46,[1]!Table1[[#All],[Columna1]:[Nombre/Razón Social]],2,0)</f>
        <v>HOSPITAL FRANCISCO DE PAULA SANTANDER E.S.E. NIVEL II</v>
      </c>
      <c r="C46" s="7">
        <v>66256040</v>
      </c>
    </row>
    <row r="47" spans="1:3" x14ac:dyDescent="0.2">
      <c r="A47" s="13">
        <v>891580002</v>
      </c>
      <c r="B47" s="18" t="str">
        <f>VLOOKUP(A47,[1]!Table1[[#All],[Columna1]:[Nombre/Razón Social]],2,0)</f>
        <v>HOSPITAL UNIVERSITARIO SAN JOSE DE POPAYAN E.S.E.</v>
      </c>
      <c r="C47" s="7">
        <v>150337913</v>
      </c>
    </row>
    <row r="48" spans="1:3" x14ac:dyDescent="0.2">
      <c r="A48" s="13">
        <v>891855039</v>
      </c>
      <c r="B48" s="18" t="str">
        <f>VLOOKUP(A48,[1]!Table1[[#All],[Columna1]:[Nombre/Razón Social]],2,0)</f>
        <v>HOSPITAL REGIONAL DE SOGAMOSO EMPRESA SOCIAL DEL ESTADO</v>
      </c>
      <c r="C48" s="7">
        <v>1079106</v>
      </c>
    </row>
    <row r="49" spans="1:3" x14ac:dyDescent="0.2">
      <c r="A49" s="13">
        <v>891856161</v>
      </c>
      <c r="B49" s="18" t="str">
        <f>VLOOKUP(A49,[1]!Table1[[#All],[Columna1]:[Nombre/Razón Social]],2,0)</f>
        <v>CLINICA EL LAGUITO S.A</v>
      </c>
      <c r="C49" s="7">
        <v>16374844</v>
      </c>
    </row>
    <row r="50" spans="1:3" x14ac:dyDescent="0.2">
      <c r="A50" s="13">
        <v>892399994</v>
      </c>
      <c r="B50" s="18" t="str">
        <f>VLOOKUP(A50,[1]!Table1[[#All],[Columna1]:[Nombre/Razón Social]],2,0)</f>
        <v>HOSPITAL ROSARIO PUMAREJO DE LOPEZ - EMPRESA SOCIAL DEL ESTADO</v>
      </c>
      <c r="C50" s="7">
        <v>449435858</v>
      </c>
    </row>
    <row r="51" spans="1:3" x14ac:dyDescent="0.2">
      <c r="A51" s="13">
        <v>899999092</v>
      </c>
      <c r="B51" s="18" t="str">
        <f>VLOOKUP(A51,[1]!Table1[[#All],[Columna1]:[Nombre/Razón Social]],2,0)</f>
        <v>ESE INSTITUTO NACIONAL DE CANCEROLOGIA</v>
      </c>
      <c r="C51" s="7">
        <v>87005999</v>
      </c>
    </row>
    <row r="52" spans="1:3" x14ac:dyDescent="0.2">
      <c r="A52" s="13">
        <v>900002780</v>
      </c>
      <c r="B52" s="18" t="str">
        <f>VLOOKUP(A52,[1]!Table1[[#All],[Columna1]:[Nombre/Razón Social]],2,0)</f>
        <v>FUNDACIÓN CAMPBELL</v>
      </c>
      <c r="C52" s="7">
        <v>66144260</v>
      </c>
    </row>
    <row r="53" spans="1:3" x14ac:dyDescent="0.2">
      <c r="A53" s="13">
        <v>900008328</v>
      </c>
      <c r="B53" s="18" t="str">
        <f>VLOOKUP(A53,[1]!Table1[[#All],[Columna1]:[Nombre/Razón Social]],2,0)</f>
        <v>CLINICA INTEGRAL DE EMERGENCIAS LAURA DANIELA S.A.</v>
      </c>
      <c r="C53" s="7">
        <v>434573625</v>
      </c>
    </row>
    <row r="54" spans="1:3" x14ac:dyDescent="0.2">
      <c r="A54" s="13">
        <v>900073081</v>
      </c>
      <c r="B54" s="18" t="str">
        <f>VLOOKUP(A54,[1]!Table1[[#All],[Columna1]:[Nombre/Razón Social]],2,0)</f>
        <v>SERVICLINICOS DROMEDICA S.A</v>
      </c>
      <c r="C54" s="7">
        <v>60002293</v>
      </c>
    </row>
    <row r="55" spans="1:3" x14ac:dyDescent="0.2">
      <c r="A55" s="13">
        <v>900098476</v>
      </c>
      <c r="B55" s="18" t="str">
        <f>VLOOKUP(A55,[1]!Table1[[#All],[Columna1]:[Nombre/Razón Social]],2,0)</f>
        <v>HOSPITAL INFANTIL UNIVERSITARIO DE SAN JOSE</v>
      </c>
      <c r="C55" s="7">
        <v>13582952</v>
      </c>
    </row>
    <row r="56" spans="1:3" x14ac:dyDescent="0.2">
      <c r="A56" s="13">
        <v>900142282</v>
      </c>
      <c r="B56" s="18" t="str">
        <f>VLOOKUP(A56,[1]!Table1[[#All],[Columna1]:[Nombre/Razón Social]],2,0)</f>
        <v>FUNDACION CLINICA LETICIA</v>
      </c>
      <c r="C56" s="7">
        <v>19783610</v>
      </c>
    </row>
    <row r="57" spans="1:3" x14ac:dyDescent="0.2">
      <c r="A57" s="13">
        <v>900148265</v>
      </c>
      <c r="B57" s="18" t="str">
        <f>VLOOKUP(A57,[1]!Table1[[#All],[Columna1]:[Nombre/Razón Social]],2,0)</f>
        <v>ANGIOGRAFIA DE COLOMBIA S.A.S.</v>
      </c>
      <c r="C57" s="7">
        <v>56254279</v>
      </c>
    </row>
    <row r="58" spans="1:3" x14ac:dyDescent="0.2">
      <c r="A58" s="13">
        <v>900164946</v>
      </c>
      <c r="B58" s="18" t="str">
        <f>VLOOKUP(A58,[1]!Table1[[#All],[Columna1]:[Nombre/Razón Social]],2,0)</f>
        <v>CLINICA PEDIATRICA NIÑO JESUS LIMITADA</v>
      </c>
      <c r="C58" s="7">
        <v>127735378</v>
      </c>
    </row>
    <row r="59" spans="1:3" x14ac:dyDescent="0.2">
      <c r="A59" s="13">
        <v>900223667</v>
      </c>
      <c r="B59" s="18" t="str">
        <f>VLOOKUP(A59,[1]!Table1[[#All],[Columna1]:[Nombre/Razón Social]],2,0)</f>
        <v>PERFECT BODY MEDICAL CENTER LTDA</v>
      </c>
      <c r="C59" s="7">
        <v>17201403</v>
      </c>
    </row>
    <row r="60" spans="1:3" x14ac:dyDescent="0.2">
      <c r="A60" s="13">
        <v>900236850</v>
      </c>
      <c r="B60" s="18" t="str">
        <f>VLOOKUP(A60,[1]!Table1[[#All],[Columna1]:[Nombre/Razón Social]],2,0)</f>
        <v>CENTRO ONCOLOGICO DE ANTIOQUIA SA</v>
      </c>
      <c r="C60" s="7">
        <v>95570906</v>
      </c>
    </row>
    <row r="61" spans="1:3" x14ac:dyDescent="0.2">
      <c r="A61" s="13">
        <v>900249053</v>
      </c>
      <c r="B61" s="18" t="str">
        <f>VLOOKUP(A61,[1]!Table1[[#All],[Columna1]:[Nombre/Razón Social]],2,0)</f>
        <v>CLINICA UCI DEL RIO S.A.</v>
      </c>
      <c r="C61" s="7">
        <v>21335175</v>
      </c>
    </row>
    <row r="62" spans="1:3" x14ac:dyDescent="0.2">
      <c r="A62" s="13">
        <v>900341526</v>
      </c>
      <c r="B62" s="18" t="str">
        <f>VLOOKUP(A62,[1]!Table1[[#All],[Columna1]:[Nombre/Razón Social]],2,0)</f>
        <v>FUNDACION CARDIOVASCULAR DE COLOMBIA ZONA FRANCA S.A.S</v>
      </c>
      <c r="C62" s="7">
        <v>60345189</v>
      </c>
    </row>
    <row r="63" spans="1:3" x14ac:dyDescent="0.2">
      <c r="A63" s="13">
        <v>900386591</v>
      </c>
      <c r="B63" s="18" t="str">
        <f>VLOOKUP(A63,[1]!Table1[[#All],[Columna1]:[Nombre/Razón Social]],2,0)</f>
        <v>GYO MEDICAL I.P.S. S.A.S.</v>
      </c>
      <c r="C63" s="7">
        <v>320898283</v>
      </c>
    </row>
    <row r="64" spans="1:3" x14ac:dyDescent="0.2">
      <c r="A64" s="13">
        <v>900421287</v>
      </c>
      <c r="B64" s="18" t="str">
        <f>VLOOKUP(A64,[1]!Table1[[#All],[Columna1]:[Nombre/Razón Social]],2,0)</f>
        <v>SER MEDIC IPS S.A.S</v>
      </c>
      <c r="C64" s="7">
        <v>192641989</v>
      </c>
    </row>
    <row r="65" spans="1:3" x14ac:dyDescent="0.2">
      <c r="A65" s="13">
        <v>900442870</v>
      </c>
      <c r="B65" s="18" t="str">
        <f>VLOOKUP(A65,[1]!Table1[[#All],[Columna1]:[Nombre/Razón Social]],2,0)</f>
        <v>CLINICA ONCOLOGICA AURORA SAS</v>
      </c>
      <c r="C65" s="7">
        <v>15043191</v>
      </c>
    </row>
    <row r="66" spans="1:3" x14ac:dyDescent="0.2">
      <c r="A66" s="13">
        <v>900520510</v>
      </c>
      <c r="B66" s="18" t="str">
        <f>VLOOKUP(A66,[1]!Table1[[#All],[Columna1]:[Nombre/Razón Social]],2,0)</f>
        <v>CENTROS HOSPITALARIOS DEL CARIBE S.A.S.</v>
      </c>
      <c r="C66" s="7">
        <v>32486914</v>
      </c>
    </row>
    <row r="67" spans="1:3" x14ac:dyDescent="0.2">
      <c r="A67" s="13">
        <v>900613550</v>
      </c>
      <c r="B67" s="18" t="str">
        <f>VLOOKUP(A67,[1]!Table1[[#All],[Columna1]:[Nombre/Razón Social]],2,0)</f>
        <v>CLINICA SAN FRANCISCO DE ASIS SAS</v>
      </c>
      <c r="C67" s="7">
        <v>189443878</v>
      </c>
    </row>
    <row r="68" spans="1:3" x14ac:dyDescent="0.2">
      <c r="A68" s="13">
        <v>900900155</v>
      </c>
      <c r="B68" s="18" t="str">
        <f>VLOOKUP(A68,[1]!Table1[[#All],[Columna1]:[Nombre/Razón Social]],2,0)</f>
        <v>CENTRO DE CUIDADOS CARDIONEUROVASCULARES PABON SAS</v>
      </c>
      <c r="C68" s="7">
        <v>6072072</v>
      </c>
    </row>
    <row r="69" spans="1:3" x14ac:dyDescent="0.2">
      <c r="A69" s="13">
        <v>901060053</v>
      </c>
      <c r="B69" s="18" t="str">
        <f>VLOOKUP(A69,[1]!Table1[[#All],[Columna1]:[Nombre/Razón Social]],2,0)</f>
        <v>Clínica Santa Mónica de Bogotá SAS</v>
      </c>
      <c r="C69" s="7">
        <v>41006028</v>
      </c>
    </row>
    <row r="70" spans="1:3" x14ac:dyDescent="0.2">
      <c r="A70" s="13">
        <v>901085352</v>
      </c>
      <c r="B70" s="18" t="str">
        <f>VLOOKUP(A70,[1]!Table1[[#All],[Columna1]:[Nombre/Razón Social]],2,0)</f>
        <v>INSTITUTO MEDICO DE ALTA TECNOLOGÍA S.A.S</v>
      </c>
      <c r="C70" s="7">
        <v>338918949</v>
      </c>
    </row>
    <row r="71" spans="1:3" x14ac:dyDescent="0.2">
      <c r="A71" s="13">
        <v>901108114</v>
      </c>
      <c r="B71" s="18" t="str">
        <f>VLOOKUP(A71,[1]!Table1[[#All],[Columna1]:[Nombre/Razón Social]],2,0)</f>
        <v>Nueva Empresa Social del Estado Hospital Departamental San Francisco de Asís</v>
      </c>
      <c r="C71" s="7">
        <v>52631637</v>
      </c>
    </row>
    <row r="72" spans="1:3" x14ac:dyDescent="0.2">
      <c r="A72" s="13">
        <v>901129333</v>
      </c>
      <c r="B72" s="18" t="str">
        <f>VLOOKUP(A72,[1]!Table1[[#All],[Columna1]:[Nombre/Razón Social]],2,0)</f>
        <v>INSTITUTO DE SISTEMA NERVIOSO DE CORDOBA</v>
      </c>
      <c r="C72" s="7">
        <v>178444110</v>
      </c>
    </row>
    <row r="73" spans="1:3" x14ac:dyDescent="0.2">
      <c r="A73" s="13">
        <v>901383010</v>
      </c>
      <c r="B73" s="18" t="str">
        <f>VLOOKUP(A73,[1]!Table1[[#All],[Columna1]:[Nombre/Razón Social]],2,0)</f>
        <v>UCIS DE COLOMBIA S.A.S.</v>
      </c>
      <c r="C73" s="7">
        <v>11022176</v>
      </c>
    </row>
    <row r="74" spans="1:3" x14ac:dyDescent="0.2">
      <c r="A74" s="17" t="s">
        <v>14</v>
      </c>
      <c r="B74" s="17"/>
      <c r="C74" s="11">
        <f>SUM(C12:C73)</f>
        <v>5342604013</v>
      </c>
    </row>
  </sheetData>
  <mergeCells count="2">
    <mergeCell ref="B5:B8"/>
    <mergeCell ref="A74:B74"/>
  </mergeCells>
  <phoneticPr fontId="21" type="noConversion"/>
  <dataValidations count="1">
    <dataValidation type="textLength" operator="lessThanOrEqual" allowBlank="1" showInputMessage="1" showErrorMessage="1" errorTitle="Longitud excedida" error="Este valor debe tener 200 caracteres o menos." promptTitle="Texto" prompt="Longitud máxima: 200 caracteres." sqref="B12:B73" xr:uid="{25906427-7D56-4402-81DB-EE592467628B}">
      <formula1>200</formula1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28"/>
  <sheetViews>
    <sheetView showGridLines="0" showWhiteSpace="0" view="pageLayout" zoomScale="70" zoomScaleNormal="100" zoomScalePageLayoutView="70" workbookViewId="0">
      <selection activeCell="C33" sqref="C33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64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800048954</v>
      </c>
      <c r="B12" s="6" t="s">
        <v>52</v>
      </c>
      <c r="C12" s="7">
        <v>34687988</v>
      </c>
    </row>
    <row r="13" spans="1:3" x14ac:dyDescent="0.2">
      <c r="A13" s="12">
        <v>800129856</v>
      </c>
      <c r="B13" s="6" t="s">
        <v>47</v>
      </c>
      <c r="C13" s="7">
        <v>59529834</v>
      </c>
    </row>
    <row r="14" spans="1:3" x14ac:dyDescent="0.2">
      <c r="A14" s="12">
        <v>811016192</v>
      </c>
      <c r="B14" s="6" t="s">
        <v>49</v>
      </c>
      <c r="C14" s="7">
        <v>208617193</v>
      </c>
    </row>
    <row r="15" spans="1:3" x14ac:dyDescent="0.2">
      <c r="A15" s="12">
        <v>890300516</v>
      </c>
      <c r="B15" s="6" t="s">
        <v>67</v>
      </c>
      <c r="C15" s="7">
        <v>7194040</v>
      </c>
    </row>
    <row r="16" spans="1:3" x14ac:dyDescent="0.2">
      <c r="A16" s="12">
        <v>890906347</v>
      </c>
      <c r="B16" s="6" t="s">
        <v>68</v>
      </c>
      <c r="C16" s="7">
        <v>14442146</v>
      </c>
    </row>
    <row r="17" spans="1:3" x14ac:dyDescent="0.2">
      <c r="A17" s="12">
        <v>890938774</v>
      </c>
      <c r="B17" s="6" t="s">
        <v>61</v>
      </c>
      <c r="C17" s="7">
        <v>3688346</v>
      </c>
    </row>
    <row r="18" spans="1:3" x14ac:dyDescent="0.2">
      <c r="A18" s="12">
        <v>891079999</v>
      </c>
      <c r="B18" s="6" t="s">
        <v>53</v>
      </c>
      <c r="C18" s="7">
        <v>104300682</v>
      </c>
    </row>
    <row r="19" spans="1:3" x14ac:dyDescent="0.2">
      <c r="A19" s="12">
        <v>891180268</v>
      </c>
      <c r="B19" s="6" t="s">
        <v>69</v>
      </c>
      <c r="C19" s="7">
        <v>314651115</v>
      </c>
    </row>
    <row r="20" spans="1:3" x14ac:dyDescent="0.2">
      <c r="A20" s="12">
        <v>900074359</v>
      </c>
      <c r="B20" s="6" t="s">
        <v>50</v>
      </c>
      <c r="C20" s="7">
        <v>71024469</v>
      </c>
    </row>
    <row r="21" spans="1:3" x14ac:dyDescent="0.2">
      <c r="A21" s="12">
        <v>900215983</v>
      </c>
      <c r="B21" s="6" t="s">
        <v>70</v>
      </c>
      <c r="C21" s="7">
        <v>66809598</v>
      </c>
    </row>
    <row r="22" spans="1:3" x14ac:dyDescent="0.2">
      <c r="A22" s="12">
        <v>900228989</v>
      </c>
      <c r="B22" s="6" t="s">
        <v>51</v>
      </c>
      <c r="C22" s="7">
        <v>304019322</v>
      </c>
    </row>
    <row r="23" spans="1:3" x14ac:dyDescent="0.2">
      <c r="A23" s="12">
        <v>900304958</v>
      </c>
      <c r="B23" s="6" t="s">
        <v>71</v>
      </c>
      <c r="C23" s="7">
        <v>51498031</v>
      </c>
    </row>
    <row r="24" spans="1:3" x14ac:dyDescent="0.2">
      <c r="A24" s="12">
        <v>900408220</v>
      </c>
      <c r="B24" s="6" t="s">
        <v>72</v>
      </c>
      <c r="C24" s="7">
        <v>26930163</v>
      </c>
    </row>
    <row r="25" spans="1:3" x14ac:dyDescent="0.2">
      <c r="A25" s="12">
        <v>900412444</v>
      </c>
      <c r="B25" s="6" t="s">
        <v>26</v>
      </c>
      <c r="C25" s="7">
        <v>69422486</v>
      </c>
    </row>
    <row r="26" spans="1:3" x14ac:dyDescent="0.2">
      <c r="A26" s="12">
        <v>900601052</v>
      </c>
      <c r="B26" s="6" t="s">
        <v>55</v>
      </c>
      <c r="C26" s="7">
        <v>271571622</v>
      </c>
    </row>
    <row r="27" spans="1:3" x14ac:dyDescent="0.2">
      <c r="A27" s="12">
        <v>901049161</v>
      </c>
      <c r="B27" s="6" t="s">
        <v>54</v>
      </c>
      <c r="C27" s="7">
        <v>140303517</v>
      </c>
    </row>
    <row r="28" spans="1:3" x14ac:dyDescent="0.2">
      <c r="A28" s="17" t="s">
        <v>14</v>
      </c>
      <c r="B28" s="17"/>
      <c r="C28" s="11">
        <f>SUM(C12:C27)</f>
        <v>1748690552</v>
      </c>
    </row>
  </sheetData>
  <mergeCells count="2">
    <mergeCell ref="B5:B8"/>
    <mergeCell ref="A28:B2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36"/>
  <sheetViews>
    <sheetView showGridLines="0" zoomScale="80" zoomScaleNormal="80" zoomScalePageLayoutView="70" workbookViewId="0">
      <selection activeCell="C42" sqref="C4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65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800094898</v>
      </c>
      <c r="B12" s="6" t="s">
        <v>73</v>
      </c>
      <c r="C12" s="7">
        <v>69698418</v>
      </c>
    </row>
    <row r="13" spans="1:3" x14ac:dyDescent="0.2">
      <c r="A13" s="12">
        <v>800179966</v>
      </c>
      <c r="B13" s="6" t="s">
        <v>74</v>
      </c>
      <c r="C13" s="7">
        <v>435167114</v>
      </c>
    </row>
    <row r="14" spans="1:3" x14ac:dyDescent="0.2">
      <c r="A14" s="12">
        <v>800190884</v>
      </c>
      <c r="B14" s="6" t="s">
        <v>75</v>
      </c>
      <c r="C14" s="7">
        <v>8751207</v>
      </c>
    </row>
    <row r="15" spans="1:3" x14ac:dyDescent="0.2">
      <c r="A15" s="12">
        <v>800218979</v>
      </c>
      <c r="B15" s="6" t="s">
        <v>62</v>
      </c>
      <c r="C15" s="7">
        <v>161209095</v>
      </c>
    </row>
    <row r="16" spans="1:3" x14ac:dyDescent="0.2">
      <c r="A16" s="12">
        <v>802019573</v>
      </c>
      <c r="B16" s="6" t="s">
        <v>18</v>
      </c>
      <c r="C16" s="7">
        <v>75741503</v>
      </c>
    </row>
    <row r="17" spans="1:3" x14ac:dyDescent="0.2">
      <c r="A17" s="12">
        <v>812005522</v>
      </c>
      <c r="B17" s="6" t="s">
        <v>24</v>
      </c>
      <c r="C17" s="7">
        <v>161096338</v>
      </c>
    </row>
    <row r="18" spans="1:3" x14ac:dyDescent="0.2">
      <c r="A18" s="12">
        <v>813011577</v>
      </c>
      <c r="B18" s="6" t="s">
        <v>20</v>
      </c>
      <c r="C18" s="7">
        <v>112549466</v>
      </c>
    </row>
    <row r="19" spans="1:3" x14ac:dyDescent="0.2">
      <c r="A19" s="12">
        <v>830090073</v>
      </c>
      <c r="B19" s="6" t="s">
        <v>15</v>
      </c>
      <c r="C19" s="7">
        <v>337097054</v>
      </c>
    </row>
    <row r="20" spans="1:3" x14ac:dyDescent="0.2">
      <c r="A20" s="12">
        <v>830113849</v>
      </c>
      <c r="B20" s="6" t="s">
        <v>76</v>
      </c>
      <c r="C20" s="7">
        <v>43466228</v>
      </c>
    </row>
    <row r="21" spans="1:3" x14ac:dyDescent="0.2">
      <c r="A21" s="12">
        <v>890400693</v>
      </c>
      <c r="B21" s="6" t="s">
        <v>77</v>
      </c>
      <c r="C21" s="7">
        <v>18210614</v>
      </c>
    </row>
    <row r="22" spans="1:3" x14ac:dyDescent="0.2">
      <c r="A22" s="12">
        <v>890701718</v>
      </c>
      <c r="B22" s="6" t="s">
        <v>78</v>
      </c>
      <c r="C22" s="7">
        <v>61194156</v>
      </c>
    </row>
    <row r="23" spans="1:3" x14ac:dyDescent="0.2">
      <c r="A23" s="12">
        <v>890905177</v>
      </c>
      <c r="B23" s="6" t="s">
        <v>23</v>
      </c>
      <c r="C23" s="7">
        <v>21733114</v>
      </c>
    </row>
    <row r="24" spans="1:3" x14ac:dyDescent="0.2">
      <c r="A24" s="12">
        <v>891180134</v>
      </c>
      <c r="B24" s="6" t="s">
        <v>79</v>
      </c>
      <c r="C24" s="7">
        <v>577047535</v>
      </c>
    </row>
    <row r="25" spans="1:3" x14ac:dyDescent="0.2">
      <c r="A25" s="12">
        <v>891856372</v>
      </c>
      <c r="B25" s="6" t="s">
        <v>80</v>
      </c>
      <c r="C25" s="7">
        <v>36175260</v>
      </c>
    </row>
    <row r="26" spans="1:3" x14ac:dyDescent="0.2">
      <c r="A26" s="12">
        <v>892000401</v>
      </c>
      <c r="B26" s="6" t="s">
        <v>81</v>
      </c>
      <c r="C26" s="7">
        <v>16331982</v>
      </c>
    </row>
    <row r="27" spans="1:3" x14ac:dyDescent="0.2">
      <c r="A27" s="12">
        <v>899999032</v>
      </c>
      <c r="B27" s="6" t="s">
        <v>82</v>
      </c>
      <c r="C27" s="7">
        <v>431638295</v>
      </c>
    </row>
    <row r="28" spans="1:3" x14ac:dyDescent="0.2">
      <c r="A28" s="12">
        <v>900005955</v>
      </c>
      <c r="B28" s="6" t="s">
        <v>31</v>
      </c>
      <c r="C28" s="7">
        <v>35563011</v>
      </c>
    </row>
    <row r="29" spans="1:3" x14ac:dyDescent="0.2">
      <c r="A29" s="12">
        <v>900196347</v>
      </c>
      <c r="B29" s="6" t="s">
        <v>21</v>
      </c>
      <c r="C29" s="7">
        <v>129720188</v>
      </c>
    </row>
    <row r="30" spans="1:3" x14ac:dyDescent="0.2">
      <c r="A30" s="12">
        <v>900309444</v>
      </c>
      <c r="B30" s="6" t="s">
        <v>25</v>
      </c>
      <c r="C30" s="7">
        <v>198856775</v>
      </c>
    </row>
    <row r="31" spans="1:3" x14ac:dyDescent="0.2">
      <c r="A31" s="12">
        <v>900371613</v>
      </c>
      <c r="B31" s="6" t="s">
        <v>27</v>
      </c>
      <c r="C31" s="7">
        <v>174024179</v>
      </c>
    </row>
    <row r="32" spans="1:3" x14ac:dyDescent="0.2">
      <c r="A32" s="12">
        <v>900600256</v>
      </c>
      <c r="B32" s="6" t="s">
        <v>16</v>
      </c>
      <c r="C32" s="7">
        <v>105786977</v>
      </c>
    </row>
    <row r="33" spans="1:3" x14ac:dyDescent="0.2">
      <c r="A33" s="12">
        <v>901201887</v>
      </c>
      <c r="B33" s="6" t="s">
        <v>19</v>
      </c>
      <c r="C33" s="7">
        <v>147717008</v>
      </c>
    </row>
    <row r="34" spans="1:3" x14ac:dyDescent="0.2">
      <c r="A34" s="12">
        <v>901235776</v>
      </c>
      <c r="B34" s="6" t="s">
        <v>56</v>
      </c>
      <c r="C34" s="7">
        <v>6141967</v>
      </c>
    </row>
    <row r="35" spans="1:3" x14ac:dyDescent="0.2">
      <c r="A35" s="12">
        <v>901352353</v>
      </c>
      <c r="B35" s="6" t="s">
        <v>17</v>
      </c>
      <c r="C35" s="7">
        <v>944918</v>
      </c>
    </row>
    <row r="36" spans="1:3" x14ac:dyDescent="0.2">
      <c r="A36" s="17" t="s">
        <v>14</v>
      </c>
      <c r="B36" s="17"/>
      <c r="C36" s="11">
        <f>SUM(C12:C35)</f>
        <v>3365862402</v>
      </c>
    </row>
  </sheetData>
  <mergeCells count="2">
    <mergeCell ref="B5:B8"/>
    <mergeCell ref="A36:B3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F755-1A96-4041-97AC-D2A0E648050C}">
  <dimension ref="A2:C61"/>
  <sheetViews>
    <sheetView showGridLines="0" tabSelected="1" zoomScale="80" zoomScaleNormal="80" zoomScalePageLayoutView="70" workbookViewId="0">
      <selection activeCell="K18" sqref="K18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66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800200789</v>
      </c>
      <c r="B12" s="6" t="s">
        <v>30</v>
      </c>
      <c r="C12" s="7">
        <v>7693532</v>
      </c>
    </row>
    <row r="13" spans="1:3" x14ac:dyDescent="0.2">
      <c r="A13" s="12">
        <v>805016406</v>
      </c>
      <c r="B13" s="6" t="s">
        <v>3</v>
      </c>
      <c r="C13" s="7">
        <v>1664322</v>
      </c>
    </row>
    <row r="14" spans="1:3" x14ac:dyDescent="0.2">
      <c r="A14" s="12">
        <v>809011517</v>
      </c>
      <c r="B14" s="6" t="s">
        <v>4</v>
      </c>
      <c r="C14" s="7">
        <v>31337913</v>
      </c>
    </row>
    <row r="15" spans="1:3" x14ac:dyDescent="0.2">
      <c r="A15" s="12">
        <v>810000913</v>
      </c>
      <c r="B15" s="6" t="s">
        <v>5</v>
      </c>
      <c r="C15" s="7">
        <v>92144357</v>
      </c>
    </row>
    <row r="16" spans="1:3" x14ac:dyDescent="0.2">
      <c r="A16" s="12">
        <v>813001952</v>
      </c>
      <c r="B16" s="6" t="s">
        <v>32</v>
      </c>
      <c r="C16" s="7">
        <v>167381743</v>
      </c>
    </row>
    <row r="17" spans="1:3" x14ac:dyDescent="0.2">
      <c r="A17" s="12">
        <v>817003166</v>
      </c>
      <c r="B17" s="6" t="s">
        <v>83</v>
      </c>
      <c r="C17" s="7">
        <v>113427420</v>
      </c>
    </row>
    <row r="18" spans="1:3" x14ac:dyDescent="0.2">
      <c r="A18" s="12">
        <v>825003378</v>
      </c>
      <c r="B18" s="6" t="s">
        <v>45</v>
      </c>
      <c r="C18" s="7">
        <v>66604538</v>
      </c>
    </row>
    <row r="19" spans="1:3" x14ac:dyDescent="0.2">
      <c r="A19" s="12">
        <v>830124110</v>
      </c>
      <c r="B19" s="6" t="s">
        <v>84</v>
      </c>
      <c r="C19" s="7">
        <v>104719075</v>
      </c>
    </row>
    <row r="20" spans="1:3" x14ac:dyDescent="0.2">
      <c r="A20" s="12">
        <v>832001411</v>
      </c>
      <c r="B20" s="6" t="s">
        <v>34</v>
      </c>
      <c r="C20" s="7">
        <v>71469895</v>
      </c>
    </row>
    <row r="21" spans="1:3" x14ac:dyDescent="0.2">
      <c r="A21" s="12">
        <v>832010436</v>
      </c>
      <c r="B21" s="6" t="s">
        <v>40</v>
      </c>
      <c r="C21" s="7">
        <v>48045426</v>
      </c>
    </row>
    <row r="22" spans="1:3" x14ac:dyDescent="0.2">
      <c r="A22" s="12">
        <v>845000038</v>
      </c>
      <c r="B22" s="6" t="s">
        <v>35</v>
      </c>
      <c r="C22" s="7">
        <v>132776839</v>
      </c>
    </row>
    <row r="23" spans="1:3" x14ac:dyDescent="0.2">
      <c r="A23" s="12">
        <v>860007373</v>
      </c>
      <c r="B23" s="6" t="s">
        <v>38</v>
      </c>
      <c r="C23" s="7">
        <v>8992550</v>
      </c>
    </row>
    <row r="24" spans="1:3" x14ac:dyDescent="0.2">
      <c r="A24" s="12">
        <v>860013570</v>
      </c>
      <c r="B24" s="6" t="s">
        <v>28</v>
      </c>
      <c r="C24" s="7">
        <v>205179440</v>
      </c>
    </row>
    <row r="25" spans="1:3" x14ac:dyDescent="0.2">
      <c r="A25" s="12">
        <v>890100275</v>
      </c>
      <c r="B25" s="6" t="s">
        <v>6</v>
      </c>
      <c r="C25" s="7">
        <v>3956722</v>
      </c>
    </row>
    <row r="26" spans="1:3" x14ac:dyDescent="0.2">
      <c r="A26" s="12">
        <v>890102140</v>
      </c>
      <c r="B26" s="6" t="s">
        <v>85</v>
      </c>
      <c r="C26" s="7">
        <v>21856098</v>
      </c>
    </row>
    <row r="27" spans="1:3" x14ac:dyDescent="0.2">
      <c r="A27" s="12">
        <v>890102768</v>
      </c>
      <c r="B27" s="6" t="s">
        <v>42</v>
      </c>
      <c r="C27" s="7">
        <v>95149582</v>
      </c>
    </row>
    <row r="28" spans="1:3" x14ac:dyDescent="0.2">
      <c r="A28" s="12">
        <v>890324177</v>
      </c>
      <c r="B28" s="6" t="s">
        <v>59</v>
      </c>
      <c r="C28" s="7">
        <v>719404</v>
      </c>
    </row>
    <row r="29" spans="1:3" x14ac:dyDescent="0.2">
      <c r="A29" s="12">
        <v>890700666</v>
      </c>
      <c r="B29" s="6" t="s">
        <v>60</v>
      </c>
      <c r="C29" s="7">
        <v>1889836</v>
      </c>
    </row>
    <row r="30" spans="1:3" x14ac:dyDescent="0.2">
      <c r="A30" s="12">
        <v>890706833</v>
      </c>
      <c r="B30" s="6" t="s">
        <v>39</v>
      </c>
      <c r="C30" s="7">
        <v>168232664</v>
      </c>
    </row>
    <row r="31" spans="1:3" x14ac:dyDescent="0.2">
      <c r="A31" s="12">
        <v>890801099</v>
      </c>
      <c r="B31" s="6" t="s">
        <v>37</v>
      </c>
      <c r="C31" s="7">
        <v>26253621</v>
      </c>
    </row>
    <row r="32" spans="1:3" x14ac:dyDescent="0.2">
      <c r="A32" s="12">
        <v>890925336</v>
      </c>
      <c r="B32" s="6" t="s">
        <v>86</v>
      </c>
      <c r="C32" s="7">
        <v>33372164</v>
      </c>
    </row>
    <row r="33" spans="1:3" x14ac:dyDescent="0.2">
      <c r="A33" s="12">
        <v>890981137</v>
      </c>
      <c r="B33" s="6" t="s">
        <v>7</v>
      </c>
      <c r="C33" s="7">
        <v>15212883</v>
      </c>
    </row>
    <row r="34" spans="1:3" x14ac:dyDescent="0.2">
      <c r="A34" s="12">
        <v>891480000</v>
      </c>
      <c r="B34" s="6" t="s">
        <v>29</v>
      </c>
      <c r="C34" s="7">
        <v>137109061</v>
      </c>
    </row>
    <row r="35" spans="1:3" x14ac:dyDescent="0.2">
      <c r="A35" s="12">
        <v>891800231</v>
      </c>
      <c r="B35" s="6" t="s">
        <v>36</v>
      </c>
      <c r="C35" s="7">
        <v>184731469</v>
      </c>
    </row>
    <row r="36" spans="1:3" x14ac:dyDescent="0.2">
      <c r="A36" s="12">
        <v>891800570</v>
      </c>
      <c r="B36" s="6" t="s">
        <v>87</v>
      </c>
      <c r="C36" s="7">
        <v>36282415</v>
      </c>
    </row>
    <row r="37" spans="1:3" x14ac:dyDescent="0.2">
      <c r="A37" s="12">
        <v>891855438</v>
      </c>
      <c r="B37" s="6" t="s">
        <v>22</v>
      </c>
      <c r="C37" s="7">
        <v>144871511</v>
      </c>
    </row>
    <row r="38" spans="1:3" x14ac:dyDescent="0.2">
      <c r="A38" s="12">
        <v>892300979</v>
      </c>
      <c r="B38" s="6" t="s">
        <v>88</v>
      </c>
      <c r="C38" s="7">
        <v>51717943</v>
      </c>
    </row>
    <row r="39" spans="1:3" x14ac:dyDescent="0.2">
      <c r="A39" s="12">
        <v>899999017</v>
      </c>
      <c r="B39" s="6" t="s">
        <v>46</v>
      </c>
      <c r="C39" s="7">
        <v>47444381</v>
      </c>
    </row>
    <row r="40" spans="1:3" x14ac:dyDescent="0.2">
      <c r="A40" s="12">
        <v>900025914</v>
      </c>
      <c r="B40" s="6" t="s">
        <v>89</v>
      </c>
      <c r="C40" s="7">
        <v>28196546</v>
      </c>
    </row>
    <row r="41" spans="1:3" x14ac:dyDescent="0.2">
      <c r="A41" s="12">
        <v>900038926</v>
      </c>
      <c r="B41" s="6" t="s">
        <v>43</v>
      </c>
      <c r="C41" s="7">
        <v>40491684</v>
      </c>
    </row>
    <row r="42" spans="1:3" x14ac:dyDescent="0.2">
      <c r="A42" s="12">
        <v>900101736</v>
      </c>
      <c r="B42" s="6" t="s">
        <v>8</v>
      </c>
      <c r="C42" s="7">
        <v>40169242</v>
      </c>
    </row>
    <row r="43" spans="1:3" x14ac:dyDescent="0.2">
      <c r="A43" s="12">
        <v>900112364</v>
      </c>
      <c r="B43" s="6" t="s">
        <v>90</v>
      </c>
      <c r="C43" s="7">
        <v>55610372</v>
      </c>
    </row>
    <row r="44" spans="1:3" x14ac:dyDescent="0.2">
      <c r="A44" s="12">
        <v>900210981</v>
      </c>
      <c r="B44" s="6" t="s">
        <v>48</v>
      </c>
      <c r="C44" s="7">
        <v>77405825</v>
      </c>
    </row>
    <row r="45" spans="1:3" x14ac:dyDescent="0.2">
      <c r="A45" s="12">
        <v>900264327</v>
      </c>
      <c r="B45" s="6" t="s">
        <v>33</v>
      </c>
      <c r="C45" s="7">
        <v>49328615</v>
      </c>
    </row>
    <row r="46" spans="1:3" x14ac:dyDescent="0.2">
      <c r="A46" s="12">
        <v>900279660</v>
      </c>
      <c r="B46" s="6" t="s">
        <v>9</v>
      </c>
      <c r="C46" s="7">
        <v>3307213</v>
      </c>
    </row>
    <row r="47" spans="1:3" x14ac:dyDescent="0.2">
      <c r="A47" s="12">
        <v>900465319</v>
      </c>
      <c r="B47" s="6" t="s">
        <v>10</v>
      </c>
      <c r="C47" s="7">
        <v>133301379</v>
      </c>
    </row>
    <row r="48" spans="1:3" x14ac:dyDescent="0.2">
      <c r="A48" s="12">
        <v>900529056</v>
      </c>
      <c r="B48" s="6" t="s">
        <v>41</v>
      </c>
      <c r="C48" s="7">
        <v>19053979</v>
      </c>
    </row>
    <row r="49" spans="1:3" x14ac:dyDescent="0.2">
      <c r="A49" s="12">
        <v>900550254</v>
      </c>
      <c r="B49" s="6" t="s">
        <v>44</v>
      </c>
      <c r="C49" s="7">
        <v>64397862</v>
      </c>
    </row>
    <row r="50" spans="1:3" x14ac:dyDescent="0.2">
      <c r="A50" s="12">
        <v>900604984</v>
      </c>
      <c r="B50" s="6" t="s">
        <v>11</v>
      </c>
      <c r="C50" s="7">
        <v>148436553</v>
      </c>
    </row>
    <row r="51" spans="1:3" x14ac:dyDescent="0.2">
      <c r="A51" s="12">
        <v>900891513</v>
      </c>
      <c r="B51" s="6" t="s">
        <v>58</v>
      </c>
      <c r="C51" s="7">
        <v>7194040</v>
      </c>
    </row>
    <row r="52" spans="1:3" x14ac:dyDescent="0.2">
      <c r="A52" s="12">
        <v>901094037</v>
      </c>
      <c r="B52" s="6" t="s">
        <v>91</v>
      </c>
      <c r="C52" s="7">
        <v>14388080</v>
      </c>
    </row>
    <row r="53" spans="1:3" x14ac:dyDescent="0.2">
      <c r="A53" s="12">
        <v>901139193</v>
      </c>
      <c r="B53" s="6" t="s">
        <v>12</v>
      </c>
      <c r="C53" s="7">
        <v>73932766</v>
      </c>
    </row>
    <row r="54" spans="1:3" x14ac:dyDescent="0.2">
      <c r="A54" s="12">
        <v>901158187</v>
      </c>
      <c r="B54" s="6" t="s">
        <v>57</v>
      </c>
      <c r="C54" s="7">
        <v>6834338</v>
      </c>
    </row>
    <row r="55" spans="1:3" x14ac:dyDescent="0.2">
      <c r="A55" s="12">
        <v>901353186</v>
      </c>
      <c r="B55" s="6" t="s">
        <v>13</v>
      </c>
      <c r="C55" s="7">
        <v>38481743</v>
      </c>
    </row>
    <row r="56" spans="1:3" x14ac:dyDescent="0.2">
      <c r="A56" s="17" t="s">
        <v>14</v>
      </c>
      <c r="B56" s="17"/>
      <c r="C56" s="11">
        <f>SUM(C12:C55)</f>
        <v>2820767041</v>
      </c>
    </row>
    <row r="61" spans="1:3" x14ac:dyDescent="0.2">
      <c r="C61" s="14"/>
    </row>
  </sheetData>
  <mergeCells count="2">
    <mergeCell ref="B5:B8"/>
    <mergeCell ref="A56:B5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2022-03-15T05:00:00+00:00</Fecha_x0020_de_x0020_publicaci_x00f3_n>
    <A_x00f1_o xmlns="a89a2212-8ffe-4f56-88b2-5e2fabe15bb8">2022</A_x00f1_o>
    <Fecha xmlns="a89a2212-8ffe-4f56-88b2-5e2fabe15bb8">1</Fecha>
  </documentManagement>
</p:properties>
</file>

<file path=customXml/itemProps1.xml><?xml version="1.0" encoding="utf-8"?>
<ds:datastoreItem xmlns:ds="http://schemas.openxmlformats.org/officeDocument/2006/customXml" ds:itemID="{30410329-0FBF-45B4-9BD7-F61E2D486D53}"/>
</file>

<file path=customXml/itemProps2.xml><?xml version="1.0" encoding="utf-8"?>
<ds:datastoreItem xmlns:ds="http://schemas.openxmlformats.org/officeDocument/2006/customXml" ds:itemID="{15673B3D-0FB5-4F4F-8ABB-1EBF73128B71}"/>
</file>

<file path=customXml/itemProps3.xml><?xml version="1.0" encoding="utf-8"?>
<ds:datastoreItem xmlns:ds="http://schemas.openxmlformats.org/officeDocument/2006/customXml" ds:itemID="{43708187-742A-4D34-B36D-2191305007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enero 2021</vt:lpstr>
      <vt:lpstr>Anticipo Disp febrero 2021</vt:lpstr>
      <vt:lpstr>Anticipo Disp marzo 2021</vt:lpstr>
      <vt:lpstr>Anticipo Disp abril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2022-03-14T19:17:20Z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